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ja.zebre\Dropbox\NorthernVelebit\SubmissionFiles\Supplementary\"/>
    </mc:Choice>
  </mc:AlternateContent>
  <xr:revisionPtr revIDLastSave="0" documentId="13_ncr:1_{6BDBA48A-013A-418E-8519-BC50D0EAD491}" xr6:coauthVersionLast="46" xr6:coauthVersionMax="46" xr10:uidLastSave="{00000000-0000-0000-0000-000000000000}"/>
  <bookViews>
    <workbookView xWindow="-120" yWindow="-120" windowWidth="38640" windowHeight="21240" xr2:uid="{5FE0492B-140E-974A-AECF-5D85DB3BD634}"/>
  </bookViews>
  <sheets>
    <sheet name="TableS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D6" i="1"/>
  <c r="F6" i="1"/>
  <c r="F7" i="1"/>
  <c r="F8" i="1"/>
  <c r="F10" i="1"/>
  <c r="F11" i="1"/>
  <c r="F12" i="1"/>
  <c r="F14" i="1"/>
  <c r="F15" i="1"/>
  <c r="F17" i="1"/>
  <c r="F18" i="1"/>
  <c r="F20" i="1"/>
  <c r="F21" i="1"/>
  <c r="F5" i="1"/>
  <c r="D18" i="1"/>
  <c r="D7" i="1"/>
  <c r="D8" i="1"/>
  <c r="D11" i="1"/>
  <c r="D12" i="1"/>
  <c r="D17" i="1"/>
  <c r="D20" i="1"/>
  <c r="D21" i="1"/>
  <c r="D22" i="1"/>
</calcChain>
</file>

<file path=xl/sharedStrings.xml><?xml version="1.0" encoding="utf-8"?>
<sst xmlns="http://schemas.openxmlformats.org/spreadsheetml/2006/main" count="55" uniqueCount="42">
  <si>
    <t>SIA_n=2 SSA_n=3</t>
  </si>
  <si>
    <t>SIA_n=4 SSA_n=3</t>
  </si>
  <si>
    <t>SIA_n=2 SSA_n=2</t>
  </si>
  <si>
    <t>SIA_n=4 SSA_n=4</t>
  </si>
  <si>
    <t>q=0</t>
  </si>
  <si>
    <t>q=0.5</t>
  </si>
  <si>
    <t>q=1</t>
  </si>
  <si>
    <t>Parameters</t>
  </si>
  <si>
    <t>-</t>
  </si>
  <si>
    <t>Exponent in Glen's flow law</t>
  </si>
  <si>
    <t>Pseudo-plastic sliding exponent (PPQ in PISM)</t>
  </si>
  <si>
    <t xml:space="preserve">Maximum till water thickness (m) and Till effective fraction overburden </t>
  </si>
  <si>
    <t>rf=0.5</t>
  </si>
  <si>
    <t>rf=0.4</t>
  </si>
  <si>
    <t>rf=0.3</t>
  </si>
  <si>
    <t>rf=0.6*</t>
  </si>
  <si>
    <t>q=0.25*</t>
  </si>
  <si>
    <t>% area difference according to ref. value</t>
  </si>
  <si>
    <t>% volume difference according to ref. value</t>
  </si>
  <si>
    <t>SIA_n=3 SSA_n=3*</t>
  </si>
  <si>
    <t>ddfi=8.791 ddfs=3.297*</t>
  </si>
  <si>
    <t>ddfi=9.700 ddfs=3.600</t>
  </si>
  <si>
    <t>ddfi=7.900 ddfs=3.000</t>
  </si>
  <si>
    <t>* Rerefence values</t>
  </si>
  <si>
    <t>Refreezing factor</t>
  </si>
  <si>
    <t>&lt; 1%</t>
  </si>
  <si>
    <t>&lt; 1</t>
  </si>
  <si>
    <t>Equilibrium line altitude
obtained from mass balance
calculations</t>
  </si>
  <si>
    <t>ΔT = −8 °C, ×P = 0.9</t>
  </si>
  <si>
    <t>(--)</t>
  </si>
  <si>
    <t xml:space="preserve"> (m a.s.l.)</t>
  </si>
  <si>
    <t>SD (1σ)</t>
  </si>
  <si>
    <t xml:space="preserve">Ice area on steady state condition </t>
  </si>
  <si>
    <t xml:space="preserve">Ice volume on steady state condition
</t>
  </si>
  <si>
    <r>
      <t>W</t>
    </r>
    <r>
      <rPr>
        <i/>
        <vertAlign val="subscript"/>
        <sz val="11"/>
        <color theme="1"/>
        <rFont val="Calibri"/>
        <family val="2"/>
        <scheme val="minor"/>
      </rPr>
      <t>max</t>
    </r>
    <r>
      <rPr>
        <i/>
        <sz val="11"/>
        <color theme="1"/>
        <rFont val="Calibri"/>
        <family val="2"/>
        <scheme val="minor"/>
      </rPr>
      <t>=2   δ=0.02*</t>
    </r>
  </si>
  <si>
    <r>
      <t>W</t>
    </r>
    <r>
      <rPr>
        <i/>
        <vertAlign val="subscript"/>
        <sz val="11"/>
        <color theme="1"/>
        <rFont val="Calibri"/>
        <family val="2"/>
        <scheme val="minor"/>
      </rPr>
      <t>max</t>
    </r>
    <r>
      <rPr>
        <i/>
        <sz val="11"/>
        <color theme="1"/>
        <rFont val="Calibri"/>
        <family val="2"/>
        <scheme val="minor"/>
      </rPr>
      <t>=1   δ=0.01</t>
    </r>
  </si>
  <si>
    <r>
      <t>W</t>
    </r>
    <r>
      <rPr>
        <i/>
        <vertAlign val="subscript"/>
        <sz val="11"/>
        <color theme="1"/>
        <rFont val="Calibri"/>
        <family val="2"/>
        <scheme val="minor"/>
      </rPr>
      <t>max</t>
    </r>
    <r>
      <rPr>
        <i/>
        <sz val="11"/>
        <color theme="1"/>
        <rFont val="Calibri"/>
        <family val="2"/>
        <scheme val="minor"/>
      </rPr>
      <t>=5   δ=0.05</t>
    </r>
  </si>
  <si>
    <r>
      <t>Degree-day factors × 10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(m day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K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</si>
  <si>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 xml:space="preserve">Reference model:                   </t>
  </si>
  <si>
    <r>
      <t>(km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</si>
  <si>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(km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) </t>
    </r>
  </si>
  <si>
    <r>
      <rPr>
        <b/>
        <sz val="11"/>
        <color theme="1"/>
        <rFont val="Calibri"/>
        <family val="2"/>
        <scheme val="minor"/>
      </rPr>
      <t>Table S3</t>
    </r>
    <r>
      <rPr>
        <sz val="11"/>
        <color theme="1"/>
        <rFont val="Calibri"/>
        <family val="2"/>
        <scheme val="minor"/>
      </rPr>
      <t>. Summary of sensitivity analyses.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</si>
</sst>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0" fontId="4" fillId="0" borderId="0" xfId="0" applyFont="1" applyFill="1"/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9" fontId="2" fillId="0" borderId="0" xfId="1" applyFont="1" applyFill="1" applyBorder="1" applyAlignment="1">
      <alignment horizontal="center" vertical="center"/>
    </xf>
    <xf numFmtId="9" fontId="2" fillId="0" borderId="0" xfId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1" fontId="2" fillId="0" borderId="2" xfId="0" applyNumberFormat="1" applyFont="1" applyFill="1" applyBorder="1" applyAlignment="1">
      <alignment horizontal="center"/>
    </xf>
    <xf numFmtId="9" fontId="2" fillId="0" borderId="2" xfId="1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/>
    </xf>
    <xf numFmtId="9" fontId="2" fillId="0" borderId="2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9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left" vertical="center"/>
    </xf>
    <xf numFmtId="2" fontId="8" fillId="0" borderId="2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/>
    <xf numFmtId="9" fontId="2" fillId="0" borderId="1" xfId="1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2" xfId="0" applyFont="1" applyFill="1" applyBorder="1"/>
    <xf numFmtId="0" fontId="8" fillId="0" borderId="0" xfId="0" applyFont="1" applyFill="1"/>
    <xf numFmtId="0" fontId="2" fillId="0" borderId="0" xfId="0" applyFont="1" applyFill="1"/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8" fillId="0" borderId="12" xfId="0" applyFont="1" applyFill="1" applyBorder="1"/>
    <xf numFmtId="1" fontId="2" fillId="0" borderId="12" xfId="0" applyNumberFormat="1" applyFont="1" applyFill="1" applyBorder="1" applyAlignment="1">
      <alignment horizontal="center"/>
    </xf>
    <xf numFmtId="9" fontId="2" fillId="0" borderId="12" xfId="1" applyNumberFormat="1" applyFont="1" applyFill="1" applyBorder="1" applyAlignment="1">
      <alignment horizontal="center" vertical="center"/>
    </xf>
    <xf numFmtId="165" fontId="2" fillId="0" borderId="12" xfId="1" applyNumberFormat="1" applyFont="1" applyFill="1" applyBorder="1" applyAlignment="1">
      <alignment horizontal="center" vertical="center"/>
    </xf>
    <xf numFmtId="9" fontId="2" fillId="0" borderId="12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1" fillId="0" borderId="1" xfId="0" applyFont="1" applyBorder="1" applyAlignment="1">
      <alignment vertical="top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7F78B-FD46-A942-B197-7524849AD430}">
  <sheetPr>
    <pageSetUpPr fitToPage="1"/>
  </sheetPr>
  <dimension ref="A1:J27"/>
  <sheetViews>
    <sheetView showGridLines="0" tabSelected="1" zoomScaleNormal="100" workbookViewId="0"/>
  </sheetViews>
  <sheetFormatPr defaultColWidth="10.875" defaultRowHeight="15" x14ac:dyDescent="0.25"/>
  <cols>
    <col min="1" max="1" width="26.625" style="1" customWidth="1"/>
    <col min="2" max="2" width="20.75" style="1" customWidth="1"/>
    <col min="3" max="3" width="11.875" style="1" customWidth="1"/>
    <col min="4" max="4" width="10.5" style="1" customWidth="1"/>
    <col min="5" max="5" width="13.125" style="1" customWidth="1"/>
    <col min="6" max="8" width="10.875" style="1" customWidth="1"/>
    <col min="9" max="16384" width="10.875" style="1"/>
  </cols>
  <sheetData>
    <row r="1" spans="1:8" ht="18" customHeight="1" thickBot="1" x14ac:dyDescent="0.3">
      <c r="A1" s="60" t="s">
        <v>41</v>
      </c>
      <c r="B1" s="5"/>
      <c r="C1" s="5"/>
      <c r="D1" s="5"/>
      <c r="E1" s="5"/>
      <c r="F1" s="5"/>
      <c r="G1" s="5"/>
      <c r="H1" s="5"/>
    </row>
    <row r="2" spans="1:8" ht="63" customHeight="1" x14ac:dyDescent="0.25">
      <c r="A2" s="46" t="s">
        <v>38</v>
      </c>
      <c r="B2" s="47" t="s">
        <v>7</v>
      </c>
      <c r="C2" s="48" t="s">
        <v>32</v>
      </c>
      <c r="D2" s="48" t="s">
        <v>17</v>
      </c>
      <c r="E2" s="48" t="s">
        <v>33</v>
      </c>
      <c r="F2" s="48" t="s">
        <v>18</v>
      </c>
      <c r="G2" s="52" t="s">
        <v>27</v>
      </c>
      <c r="H2" s="53"/>
    </row>
    <row r="3" spans="1:8" ht="15.75" customHeight="1" x14ac:dyDescent="0.25">
      <c r="A3" s="49" t="s">
        <v>28</v>
      </c>
      <c r="B3" s="18"/>
      <c r="C3" s="45" t="s">
        <v>39</v>
      </c>
      <c r="D3" s="45" t="s">
        <v>29</v>
      </c>
      <c r="E3" s="45" t="s">
        <v>40</v>
      </c>
      <c r="F3" s="45" t="s">
        <v>29</v>
      </c>
      <c r="G3" s="45" t="s">
        <v>30</v>
      </c>
      <c r="H3" s="50" t="s">
        <v>31</v>
      </c>
    </row>
    <row r="4" spans="1:8" x14ac:dyDescent="0.25">
      <c r="A4" s="55" t="s">
        <v>9</v>
      </c>
      <c r="B4" s="7" t="s">
        <v>19</v>
      </c>
      <c r="C4" s="8">
        <v>196.6</v>
      </c>
      <c r="D4" s="44" t="s">
        <v>8</v>
      </c>
      <c r="E4" s="10">
        <v>20.39</v>
      </c>
      <c r="F4" s="44" t="s">
        <v>8</v>
      </c>
      <c r="G4" s="6">
        <v>1364</v>
      </c>
      <c r="H4" s="34">
        <v>51</v>
      </c>
    </row>
    <row r="5" spans="1:8" x14ac:dyDescent="0.25">
      <c r="A5" s="55"/>
      <c r="B5" s="7" t="s">
        <v>0</v>
      </c>
      <c r="C5" s="8">
        <v>195.39789999999999</v>
      </c>
      <c r="D5" s="9" t="s">
        <v>25</v>
      </c>
      <c r="E5" s="10">
        <v>23.763280000000002</v>
      </c>
      <c r="F5" s="11">
        <f>(E5-$E$4)/$E$4</f>
        <v>0.165437959784208</v>
      </c>
      <c r="G5" s="6">
        <v>1364</v>
      </c>
      <c r="H5" s="34">
        <v>51</v>
      </c>
    </row>
    <row r="6" spans="1:8" x14ac:dyDescent="0.25">
      <c r="A6" s="55"/>
      <c r="B6" s="7" t="s">
        <v>1</v>
      </c>
      <c r="C6" s="8">
        <v>152.94669999999999</v>
      </c>
      <c r="D6" s="12">
        <f>(C6-$C$4)/$C$4</f>
        <v>-0.2220412004069176</v>
      </c>
      <c r="E6" s="10">
        <v>6.1288</v>
      </c>
      <c r="F6" s="11">
        <f t="shared" ref="F6:F21" si="0">(E6-$E$4)/$E$4</f>
        <v>-0.69942128494359979</v>
      </c>
      <c r="G6" s="6">
        <v>1364</v>
      </c>
      <c r="H6" s="34">
        <v>51</v>
      </c>
    </row>
    <row r="7" spans="1:8" x14ac:dyDescent="0.25">
      <c r="A7" s="55"/>
      <c r="B7" s="7" t="s">
        <v>2</v>
      </c>
      <c r="C7" s="8">
        <v>125.1172</v>
      </c>
      <c r="D7" s="12">
        <f t="shared" ref="D7:D22" si="1">(C7-$C$4)/$C$4</f>
        <v>-0.36359511698880975</v>
      </c>
      <c r="E7" s="10">
        <v>24.299790000000002</v>
      </c>
      <c r="F7" s="11">
        <f t="shared" si="0"/>
        <v>0.1917503678273664</v>
      </c>
      <c r="G7" s="6">
        <v>1364</v>
      </c>
      <c r="H7" s="34">
        <v>51</v>
      </c>
    </row>
    <row r="8" spans="1:8" x14ac:dyDescent="0.25">
      <c r="A8" s="56"/>
      <c r="B8" s="13" t="s">
        <v>3</v>
      </c>
      <c r="C8" s="14">
        <v>163.98820000000001</v>
      </c>
      <c r="D8" s="15">
        <f t="shared" si="1"/>
        <v>-0.16587894201424205</v>
      </c>
      <c r="E8" s="16">
        <v>6.7367720000000002</v>
      </c>
      <c r="F8" s="17">
        <f t="shared" si="0"/>
        <v>-0.66960411966650324</v>
      </c>
      <c r="G8" s="18">
        <v>1364</v>
      </c>
      <c r="H8" s="35">
        <v>51</v>
      </c>
    </row>
    <row r="9" spans="1:8" x14ac:dyDescent="0.25">
      <c r="A9" s="54" t="s">
        <v>10</v>
      </c>
      <c r="B9" s="19" t="s">
        <v>16</v>
      </c>
      <c r="C9" s="20">
        <v>196.6</v>
      </c>
      <c r="D9" s="21" t="s">
        <v>8</v>
      </c>
      <c r="E9" s="22">
        <v>20.39</v>
      </c>
      <c r="F9" s="23" t="s">
        <v>8</v>
      </c>
      <c r="G9" s="24">
        <v>1364</v>
      </c>
      <c r="H9" s="36">
        <v>51</v>
      </c>
    </row>
    <row r="10" spans="1:8" x14ac:dyDescent="0.25">
      <c r="A10" s="55"/>
      <c r="B10" s="25" t="s">
        <v>4</v>
      </c>
      <c r="C10" s="8">
        <v>197.74459999999999</v>
      </c>
      <c r="D10" s="9" t="s">
        <v>25</v>
      </c>
      <c r="E10" s="10">
        <v>22.31025</v>
      </c>
      <c r="F10" s="11">
        <f t="shared" si="0"/>
        <v>9.4176066699362404E-2</v>
      </c>
      <c r="G10" s="6">
        <v>1364</v>
      </c>
      <c r="H10" s="34">
        <v>51</v>
      </c>
    </row>
    <row r="11" spans="1:8" x14ac:dyDescent="0.25">
      <c r="A11" s="55"/>
      <c r="B11" s="25" t="s">
        <v>5</v>
      </c>
      <c r="C11" s="8">
        <v>194.56549999999999</v>
      </c>
      <c r="D11" s="12">
        <f t="shared" si="1"/>
        <v>-1.0348423194303197E-2</v>
      </c>
      <c r="E11" s="10">
        <v>16.7486</v>
      </c>
      <c r="F11" s="11">
        <f t="shared" si="0"/>
        <v>-0.17858754291319279</v>
      </c>
      <c r="G11" s="6">
        <v>1364</v>
      </c>
      <c r="H11" s="34">
        <v>51</v>
      </c>
    </row>
    <row r="12" spans="1:8" x14ac:dyDescent="0.25">
      <c r="A12" s="56"/>
      <c r="B12" s="26" t="s">
        <v>6</v>
      </c>
      <c r="C12" s="14">
        <v>187.98670000000001</v>
      </c>
      <c r="D12" s="15">
        <f t="shared" si="1"/>
        <v>-4.3811291963377325E-2</v>
      </c>
      <c r="E12" s="16">
        <v>10.037649999999999</v>
      </c>
      <c r="F12" s="17">
        <f t="shared" si="0"/>
        <v>-0.50771701814615011</v>
      </c>
      <c r="G12" s="18">
        <v>1364</v>
      </c>
      <c r="H12" s="35">
        <v>51</v>
      </c>
    </row>
    <row r="13" spans="1:8" ht="18" x14ac:dyDescent="0.25">
      <c r="A13" s="54" t="s">
        <v>11</v>
      </c>
      <c r="B13" s="27" t="s">
        <v>34</v>
      </c>
      <c r="C13" s="20">
        <v>196.6</v>
      </c>
      <c r="D13" s="21" t="s">
        <v>8</v>
      </c>
      <c r="E13" s="22">
        <v>20.39</v>
      </c>
      <c r="F13" s="23" t="s">
        <v>8</v>
      </c>
      <c r="G13" s="24">
        <v>1364</v>
      </c>
      <c r="H13" s="36">
        <v>51</v>
      </c>
    </row>
    <row r="14" spans="1:8" ht="18" x14ac:dyDescent="0.25">
      <c r="A14" s="55"/>
      <c r="B14" s="7" t="s">
        <v>35</v>
      </c>
      <c r="C14" s="8">
        <v>198.05549999999999</v>
      </c>
      <c r="D14" s="9" t="s">
        <v>25</v>
      </c>
      <c r="E14" s="10">
        <v>18.846319999999999</v>
      </c>
      <c r="F14" s="11">
        <f t="shared" si="0"/>
        <v>-7.570769985286914E-2</v>
      </c>
      <c r="G14" s="6">
        <v>1364</v>
      </c>
      <c r="H14" s="34">
        <v>51</v>
      </c>
    </row>
    <row r="15" spans="1:8" ht="18" x14ac:dyDescent="0.25">
      <c r="A15" s="56"/>
      <c r="B15" s="13" t="s">
        <v>36</v>
      </c>
      <c r="C15" s="14">
        <v>195.4581</v>
      </c>
      <c r="D15" s="9" t="s">
        <v>25</v>
      </c>
      <c r="E15" s="16">
        <v>21.476109999999998</v>
      </c>
      <c r="F15" s="17">
        <f t="shared" si="0"/>
        <v>5.3266797449730154E-2</v>
      </c>
      <c r="G15" s="18">
        <v>1364</v>
      </c>
      <c r="H15" s="35">
        <v>51</v>
      </c>
    </row>
    <row r="16" spans="1:8" x14ac:dyDescent="0.25">
      <c r="A16" s="54" t="s">
        <v>37</v>
      </c>
      <c r="B16" s="28" t="s">
        <v>20</v>
      </c>
      <c r="C16" s="20">
        <v>196.6</v>
      </c>
      <c r="D16" s="29" t="s">
        <v>8</v>
      </c>
      <c r="E16" s="22">
        <v>20.39</v>
      </c>
      <c r="F16" s="23" t="s">
        <v>8</v>
      </c>
      <c r="G16" s="24">
        <v>1364</v>
      </c>
      <c r="H16" s="36">
        <v>51</v>
      </c>
    </row>
    <row r="17" spans="1:10" x14ac:dyDescent="0.25">
      <c r="A17" s="55"/>
      <c r="B17" s="30" t="s">
        <v>21</v>
      </c>
      <c r="C17" s="8">
        <v>143.32919999999999</v>
      </c>
      <c r="D17" s="12">
        <f t="shared" si="1"/>
        <v>-0.27096032553407939</v>
      </c>
      <c r="E17" s="10">
        <v>12.455159999999999</v>
      </c>
      <c r="F17" s="11">
        <f t="shared" si="0"/>
        <v>-0.38915350662089265</v>
      </c>
      <c r="G17" s="6">
        <v>1442</v>
      </c>
      <c r="H17" s="34">
        <v>45</v>
      </c>
    </row>
    <row r="18" spans="1:10" x14ac:dyDescent="0.25">
      <c r="A18" s="56"/>
      <c r="B18" s="31" t="s">
        <v>22</v>
      </c>
      <c r="C18" s="14">
        <v>254.97800000000001</v>
      </c>
      <c r="D18" s="15">
        <f>(C18-$C$4)/$C$4</f>
        <v>0.2969379450661242</v>
      </c>
      <c r="E18" s="16">
        <v>26.311859999999999</v>
      </c>
      <c r="F18" s="17">
        <f t="shared" si="0"/>
        <v>0.29042962236390379</v>
      </c>
      <c r="G18" s="18">
        <v>1308</v>
      </c>
      <c r="H18" s="35">
        <v>56</v>
      </c>
    </row>
    <row r="19" spans="1:10" x14ac:dyDescent="0.25">
      <c r="A19" s="57" t="s">
        <v>24</v>
      </c>
      <c r="B19" s="28" t="s">
        <v>15</v>
      </c>
      <c r="C19" s="20">
        <v>196.6</v>
      </c>
      <c r="D19" s="29" t="s">
        <v>8</v>
      </c>
      <c r="E19" s="22">
        <v>20.39</v>
      </c>
      <c r="F19" s="23" t="s">
        <v>8</v>
      </c>
      <c r="G19" s="24">
        <v>1364</v>
      </c>
      <c r="H19" s="36">
        <v>51</v>
      </c>
    </row>
    <row r="20" spans="1:10" x14ac:dyDescent="0.25">
      <c r="A20" s="58"/>
      <c r="B20" s="30" t="s">
        <v>12</v>
      </c>
      <c r="C20" s="8">
        <v>103.6259</v>
      </c>
      <c r="D20" s="12">
        <f t="shared" si="1"/>
        <v>-0.47290996948118003</v>
      </c>
      <c r="E20" s="10">
        <v>6.1629610000000001</v>
      </c>
      <c r="F20" s="11">
        <f t="shared" si="0"/>
        <v>-0.69774590485532129</v>
      </c>
      <c r="G20" s="6">
        <v>1445</v>
      </c>
      <c r="H20" s="34">
        <v>45</v>
      </c>
    </row>
    <row r="21" spans="1:10" x14ac:dyDescent="0.25">
      <c r="A21" s="58"/>
      <c r="B21" s="30" t="s">
        <v>13</v>
      </c>
      <c r="C21" s="8">
        <v>46.061509999999998</v>
      </c>
      <c r="D21" s="12">
        <f t="shared" si="1"/>
        <v>-0.76570951169888102</v>
      </c>
      <c r="E21" s="10">
        <v>1.966302</v>
      </c>
      <c r="F21" s="11">
        <f t="shared" si="0"/>
        <v>-0.90356537518391378</v>
      </c>
      <c r="G21" s="6">
        <v>1503</v>
      </c>
      <c r="H21" s="34">
        <v>42</v>
      </c>
    </row>
    <row r="22" spans="1:10" ht="15.75" thickBot="1" x14ac:dyDescent="0.3">
      <c r="A22" s="59"/>
      <c r="B22" s="37" t="s">
        <v>14</v>
      </c>
      <c r="C22" s="38">
        <v>17.530049999999999</v>
      </c>
      <c r="D22" s="39">
        <f t="shared" si="1"/>
        <v>-0.91083392675483221</v>
      </c>
      <c r="E22" s="40" t="s">
        <v>26</v>
      </c>
      <c r="F22" s="41">
        <f>(0.6-$E$4)/$E$4</f>
        <v>-0.97057381069151538</v>
      </c>
      <c r="G22" s="42">
        <v>1544</v>
      </c>
      <c r="H22" s="43">
        <v>38</v>
      </c>
      <c r="I22" s="2"/>
      <c r="J22" s="2"/>
    </row>
    <row r="23" spans="1:10" x14ac:dyDescent="0.25">
      <c r="A23" s="32" t="s">
        <v>23</v>
      </c>
      <c r="B23" s="33"/>
      <c r="C23" s="33"/>
      <c r="D23" s="33"/>
      <c r="E23" s="33"/>
      <c r="F23" s="33"/>
      <c r="G23" s="33"/>
      <c r="H23" s="33"/>
    </row>
    <row r="26" spans="1:10" x14ac:dyDescent="0.25">
      <c r="A26" s="3"/>
      <c r="B26" s="3"/>
      <c r="C26" s="3"/>
      <c r="D26" s="3"/>
      <c r="E26" s="3"/>
      <c r="F26" s="3"/>
      <c r="G26" s="51"/>
      <c r="H26" s="51"/>
    </row>
    <row r="27" spans="1:10" x14ac:dyDescent="0.25">
      <c r="A27" s="4"/>
      <c r="B27" s="4"/>
      <c r="C27" s="4"/>
      <c r="D27" s="4"/>
      <c r="E27" s="4"/>
      <c r="F27" s="4"/>
      <c r="G27" s="4"/>
      <c r="H27" s="4"/>
    </row>
  </sheetData>
  <mergeCells count="7">
    <mergeCell ref="G26:H26"/>
    <mergeCell ref="G2:H2"/>
    <mergeCell ref="A16:A18"/>
    <mergeCell ref="A9:A12"/>
    <mergeCell ref="A4:A8"/>
    <mergeCell ref="A13:A15"/>
    <mergeCell ref="A19:A22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TableS3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Manja Žebre</cp:lastModifiedBy>
  <cp:lastPrinted>2020-06-06T12:47:47Z</cp:lastPrinted>
  <dcterms:created xsi:type="dcterms:W3CDTF">2020-05-18T23:49:27Z</dcterms:created>
  <dcterms:modified xsi:type="dcterms:W3CDTF">2021-03-29T11:57:38Z</dcterms:modified>
</cp:coreProperties>
</file>